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МЕНЮ\ЕКСЕЛЬ\2023-2024\2 октябрь\"/>
    </mc:Choice>
  </mc:AlternateContent>
  <bookViews>
    <workbookView xWindow="0" yWindow="0" windowWidth="23040" windowHeight="9192"/>
  </bookViews>
  <sheets>
    <sheet name="1" sheetId="6" r:id="rId1"/>
    <sheet name="2" sheetId="7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7" l="1"/>
  <c r="I22" i="7"/>
  <c r="H22" i="7"/>
  <c r="G22" i="7"/>
  <c r="G10" i="7"/>
  <c r="J10" i="7"/>
  <c r="I10" i="7"/>
  <c r="H10" i="7"/>
  <c r="J14" i="7"/>
  <c r="I14" i="7"/>
  <c r="H14" i="7"/>
  <c r="G14" i="7"/>
  <c r="H22" i="6"/>
  <c r="I22" i="6"/>
  <c r="J22" i="6"/>
  <c r="G22" i="6"/>
  <c r="H10" i="6"/>
  <c r="I10" i="6"/>
  <c r="J10" i="6"/>
  <c r="G10" i="6"/>
  <c r="E22" i="6"/>
  <c r="J13" i="7"/>
  <c r="I13" i="7"/>
  <c r="H13" i="7"/>
  <c r="H19" i="7" s="1"/>
  <c r="G13" i="7"/>
  <c r="E19" i="7"/>
  <c r="J12" i="7"/>
  <c r="J19" i="7" s="1"/>
  <c r="I12" i="7"/>
  <c r="I19" i="7" s="1"/>
  <c r="H12" i="7"/>
  <c r="G12" i="7"/>
  <c r="J13" i="6"/>
  <c r="I13" i="6"/>
  <c r="H13" i="6"/>
  <c r="G13" i="6"/>
  <c r="G19" i="7" l="1"/>
</calcChain>
</file>

<file path=xl/sharedStrings.xml><?xml version="1.0" encoding="utf-8"?>
<sst xmlns="http://schemas.openxmlformats.org/spreadsheetml/2006/main" count="124" uniqueCount="59">
  <si>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</si>
  <si>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</si>
  <si>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</si>
  <si>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</si>
  <si>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</si>
  <si>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</si>
  <si>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</si>
  <si>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</si>
  <si>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</si>
  <si>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</si>
  <si>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</si>
  <si>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</si>
  <si>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</si>
  <si>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</si>
  <si>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</si>
  <si>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</si>
  <si>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</si>
  <si>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</si>
  <si>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</si>
  <si>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</si>
  <si>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</si>
  <si>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</si>
  <si>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</si>
  <si>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ржаной </t>
  </si>
  <si>
    <t>№108/2013</t>
  </si>
  <si>
    <t>№109/2013</t>
  </si>
  <si>
    <t>7-11 лет</t>
  </si>
  <si>
    <t xml:space="preserve">7-11 лет </t>
  </si>
  <si>
    <t>№457/2018</t>
  </si>
  <si>
    <t>ОВЗ</t>
  </si>
  <si>
    <t>напиток</t>
  </si>
  <si>
    <t>мучные изделия</t>
  </si>
  <si>
    <t>12-18 лет</t>
  </si>
  <si>
    <t xml:space="preserve">12-18 лет </t>
  </si>
  <si>
    <t>гор. напиок</t>
  </si>
  <si>
    <t>гор.блюдо</t>
  </si>
  <si>
    <t>№226/2018</t>
  </si>
  <si>
    <t>Каша "Дружба" с маслом</t>
  </si>
  <si>
    <t>№459/2018</t>
  </si>
  <si>
    <t xml:space="preserve">Чай с лимоном </t>
  </si>
  <si>
    <t>фрукт</t>
  </si>
  <si>
    <t>№112/2013</t>
  </si>
  <si>
    <t>Фрукт свежий</t>
  </si>
  <si>
    <t>№564/2013</t>
  </si>
  <si>
    <t>Булочка "Домашняя"</t>
  </si>
  <si>
    <t>№95/2013</t>
  </si>
  <si>
    <t>Бутерброд с повидлом</t>
  </si>
  <si>
    <t>Чай с сахаром</t>
  </si>
  <si>
    <t>№104/2018</t>
  </si>
  <si>
    <t xml:space="preserve">Щи из свежей капусты с картофелем  со сметаной </t>
  </si>
  <si>
    <t>№26/2013</t>
  </si>
  <si>
    <t>Салат из свеклы отварной</t>
  </si>
  <si>
    <t>№410/2013</t>
  </si>
  <si>
    <t xml:space="preserve">Фрикаделька из кур </t>
  </si>
  <si>
    <t xml:space="preserve">Рис с овощами </t>
  </si>
  <si>
    <t>Компот из свежих фруктов</t>
  </si>
  <si>
    <t>№211/2021</t>
  </si>
  <si>
    <t>№486/2018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</si>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</sst>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2" fontId="0" fillId="2" borderId="17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workbookViewId="0">
      <selection activeCell="I28" sqref="I28"/>
    </sheetView>
  </sheetViews>
  <sheetFormatPr defaultRowHeight="14.4" x14ac:dyDescent="0.3"/>
  <cols>
    <col min="1" max="1" width="13.33203125" customWidth="1"/>
    <col min="2" max="2" width="15.88671875" customWidth="1"/>
    <col min="3" max="3" width="12.109375" customWidth="1"/>
    <col min="4" max="4" width="30.109375" customWidth="1"/>
    <col min="5" max="5" width="10.6640625" customWidth="1"/>
    <col min="6" max="6" width="6.5546875" customWidth="1"/>
    <col min="7" max="7" width="13.33203125" customWidth="1"/>
    <col min="8" max="8" width="7.44140625" customWidth="1"/>
    <col min="9" max="9" width="9.44140625" customWidth="1"/>
    <col min="10" max="10" width="9.88671875" customWidth="1"/>
  </cols>
  <sheetData>
    <row r="1" spans="1:11" x14ac:dyDescent="0.3">
      <c r="A1" t="s">
        <v>0</v>
      </c>
      <c r="B1" s="50" t="s">
        <v>58</v>
      </c>
      <c r="C1" s="51"/>
      <c r="D1" s="52"/>
      <c r="E1" t="s">
        <v>1</v>
      </c>
      <c r="F1" s="1"/>
      <c r="I1" t="s">
        <v>2</v>
      </c>
      <c r="J1" s="2">
        <v>45201</v>
      </c>
    </row>
    <row r="2" spans="1:11" ht="15" thickBot="1" x14ac:dyDescent="0.35"/>
    <row r="3" spans="1:11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15" customHeight="1" thickBot="1" x14ac:dyDescent="0.35">
      <c r="A4" s="6" t="s">
        <v>13</v>
      </c>
      <c r="B4" s="7" t="s">
        <v>35</v>
      </c>
      <c r="C4" s="38" t="s">
        <v>36</v>
      </c>
      <c r="D4" s="8" t="s">
        <v>37</v>
      </c>
      <c r="E4" s="24">
        <v>200</v>
      </c>
      <c r="F4" s="9"/>
      <c r="G4" s="29">
        <v>169.53</v>
      </c>
      <c r="H4" s="29">
        <v>5.23</v>
      </c>
      <c r="I4" s="29">
        <v>6.86</v>
      </c>
      <c r="J4" s="30">
        <v>21.65</v>
      </c>
    </row>
    <row r="5" spans="1:11" ht="16.2" customHeight="1" thickBot="1" x14ac:dyDescent="0.35">
      <c r="A5" s="10" t="s">
        <v>26</v>
      </c>
      <c r="B5" s="11" t="s">
        <v>34</v>
      </c>
      <c r="C5" s="39" t="s">
        <v>38</v>
      </c>
      <c r="D5" s="12" t="s">
        <v>39</v>
      </c>
      <c r="E5" s="24">
        <v>200</v>
      </c>
      <c r="F5" s="13"/>
      <c r="G5" s="31">
        <v>40.96</v>
      </c>
      <c r="H5" s="31">
        <v>0.06</v>
      </c>
      <c r="I5" s="31">
        <v>0.01</v>
      </c>
      <c r="J5" s="32">
        <v>10.16</v>
      </c>
    </row>
    <row r="6" spans="1:11" ht="15" customHeight="1" thickBot="1" x14ac:dyDescent="0.35">
      <c r="A6" s="10"/>
      <c r="B6" s="11" t="s">
        <v>40</v>
      </c>
      <c r="C6" s="39" t="s">
        <v>41</v>
      </c>
      <c r="D6" s="12" t="s">
        <v>42</v>
      </c>
      <c r="E6" s="24">
        <v>100</v>
      </c>
      <c r="F6" s="13"/>
      <c r="G6" s="31">
        <v>44.4</v>
      </c>
      <c r="H6" s="31">
        <v>0.4</v>
      </c>
      <c r="I6" s="31">
        <v>0.4</v>
      </c>
      <c r="J6" s="32">
        <v>9.8000000000000007</v>
      </c>
    </row>
    <row r="7" spans="1:11" ht="15" thickBot="1" x14ac:dyDescent="0.35">
      <c r="A7" s="10"/>
      <c r="B7" s="45" t="s">
        <v>31</v>
      </c>
      <c r="C7" s="39" t="s">
        <v>43</v>
      </c>
      <c r="D7" s="12" t="s">
        <v>44</v>
      </c>
      <c r="E7" s="24">
        <v>60</v>
      </c>
      <c r="F7" s="13"/>
      <c r="G7" s="31">
        <v>255</v>
      </c>
      <c r="H7" s="31">
        <v>4.3099999999999996</v>
      </c>
      <c r="I7" s="31">
        <v>9.69</v>
      </c>
      <c r="J7" s="32">
        <v>37.44</v>
      </c>
    </row>
    <row r="8" spans="1:11" ht="15" thickBot="1" x14ac:dyDescent="0.35">
      <c r="A8" s="10"/>
      <c r="B8" s="21" t="s">
        <v>21</v>
      </c>
      <c r="C8" s="40" t="s">
        <v>24</v>
      </c>
      <c r="D8" s="22" t="s">
        <v>14</v>
      </c>
      <c r="E8" s="24">
        <v>20</v>
      </c>
      <c r="F8" s="33"/>
      <c r="G8" s="33">
        <v>35.119999999999997</v>
      </c>
      <c r="H8" s="33">
        <v>1.52</v>
      </c>
      <c r="I8" s="33">
        <v>0.16</v>
      </c>
      <c r="J8" s="34">
        <v>6.9</v>
      </c>
    </row>
    <row r="9" spans="1:11" ht="15" thickBot="1" x14ac:dyDescent="0.35">
      <c r="A9" s="10"/>
      <c r="B9" s="21"/>
      <c r="C9" s="46"/>
      <c r="D9" s="16"/>
      <c r="E9" s="24"/>
      <c r="F9" s="47"/>
      <c r="G9" s="33"/>
      <c r="H9" s="33"/>
      <c r="I9" s="33"/>
      <c r="J9" s="34"/>
    </row>
    <row r="10" spans="1:11" ht="15" customHeight="1" thickBot="1" x14ac:dyDescent="0.35">
      <c r="A10" s="14"/>
      <c r="B10" s="15"/>
      <c r="C10" s="15"/>
      <c r="D10" s="16"/>
      <c r="E10" s="27">
        <v>580</v>
      </c>
      <c r="F10" s="28">
        <v>91.76</v>
      </c>
      <c r="G10" s="28">
        <f>SUM(G4:G9)</f>
        <v>545.01</v>
      </c>
      <c r="H10" s="28">
        <f t="shared" ref="H10:J10" si="0">SUM(H4:H9)</f>
        <v>11.52</v>
      </c>
      <c r="I10" s="28">
        <f t="shared" si="0"/>
        <v>17.12</v>
      </c>
      <c r="J10" s="28">
        <f t="shared" si="0"/>
        <v>85.95</v>
      </c>
    </row>
    <row r="11" spans="1:11" ht="15" thickBot="1" x14ac:dyDescent="0.35">
      <c r="A11" s="6" t="s">
        <v>15</v>
      </c>
      <c r="B11" s="17" t="s">
        <v>31</v>
      </c>
      <c r="C11" s="38" t="s">
        <v>45</v>
      </c>
      <c r="D11" s="8" t="s">
        <v>46</v>
      </c>
      <c r="E11" s="24">
        <v>60</v>
      </c>
      <c r="F11" s="29"/>
      <c r="G11" s="24">
        <v>176</v>
      </c>
      <c r="H11" s="24">
        <v>1.7</v>
      </c>
      <c r="I11" s="24">
        <v>4.3</v>
      </c>
      <c r="J11" s="44">
        <v>32.6</v>
      </c>
      <c r="K11" s="48"/>
    </row>
    <row r="12" spans="1:11" x14ac:dyDescent="0.3">
      <c r="A12" s="10" t="s">
        <v>29</v>
      </c>
      <c r="B12" s="45" t="s">
        <v>30</v>
      </c>
      <c r="C12" s="39" t="s">
        <v>28</v>
      </c>
      <c r="D12" s="12" t="s">
        <v>47</v>
      </c>
      <c r="E12" s="24">
        <v>200</v>
      </c>
      <c r="F12" s="31"/>
      <c r="G12" s="31">
        <v>39.92</v>
      </c>
      <c r="H12" s="31"/>
      <c r="I12" s="31"/>
      <c r="J12" s="31">
        <v>9.98</v>
      </c>
      <c r="K12" s="48"/>
    </row>
    <row r="13" spans="1:11" ht="15" thickBot="1" x14ac:dyDescent="0.35">
      <c r="A13" s="14"/>
      <c r="B13" s="15"/>
      <c r="C13" s="15"/>
      <c r="D13" s="16"/>
      <c r="E13" s="27">
        <v>260</v>
      </c>
      <c r="F13" s="28">
        <v>31.6</v>
      </c>
      <c r="G13" s="27">
        <f>SUM(G11:G12)</f>
        <v>215.92000000000002</v>
      </c>
      <c r="H13" s="27">
        <f t="shared" ref="H13:J13" si="1">SUM(H11:H12)</f>
        <v>1.7</v>
      </c>
      <c r="I13" s="27">
        <f t="shared" si="1"/>
        <v>4.3</v>
      </c>
      <c r="J13" s="27">
        <f t="shared" si="1"/>
        <v>42.58</v>
      </c>
      <c r="K13" s="48"/>
    </row>
    <row r="14" spans="1:11" ht="15" customHeight="1" x14ac:dyDescent="0.3">
      <c r="A14" s="10" t="s">
        <v>16</v>
      </c>
      <c r="B14" s="18" t="s">
        <v>17</v>
      </c>
      <c r="C14" s="41" t="s">
        <v>50</v>
      </c>
      <c r="D14" s="19" t="s">
        <v>51</v>
      </c>
      <c r="E14" s="35">
        <v>60</v>
      </c>
      <c r="F14" s="20"/>
      <c r="G14" s="36">
        <v>56.62</v>
      </c>
      <c r="H14" s="36">
        <v>0.86</v>
      </c>
      <c r="I14" s="36">
        <v>3.65</v>
      </c>
      <c r="J14" s="37">
        <v>5.07</v>
      </c>
    </row>
    <row r="15" spans="1:11" ht="28.8" customHeight="1" thickBot="1" x14ac:dyDescent="0.35">
      <c r="A15" s="10" t="s">
        <v>27</v>
      </c>
      <c r="B15" s="11" t="s">
        <v>18</v>
      </c>
      <c r="C15" s="39" t="s">
        <v>48</v>
      </c>
      <c r="D15" s="12" t="s">
        <v>49</v>
      </c>
      <c r="E15" s="25">
        <v>200</v>
      </c>
      <c r="F15" s="13"/>
      <c r="G15" s="31">
        <v>89.78</v>
      </c>
      <c r="H15" s="31">
        <v>1.61</v>
      </c>
      <c r="I15" s="31">
        <v>6.15</v>
      </c>
      <c r="J15" s="32">
        <v>6.99</v>
      </c>
    </row>
    <row r="16" spans="1:11" x14ac:dyDescent="0.3">
      <c r="A16" s="10"/>
      <c r="B16" s="11" t="s">
        <v>19</v>
      </c>
      <c r="C16" s="39" t="s">
        <v>52</v>
      </c>
      <c r="D16" s="12" t="s">
        <v>53</v>
      </c>
      <c r="E16" s="24">
        <v>90</v>
      </c>
      <c r="F16" s="13"/>
      <c r="G16" s="31">
        <v>158.94</v>
      </c>
      <c r="H16" s="31">
        <v>17.940000000000001</v>
      </c>
      <c r="I16" s="31">
        <v>6.74</v>
      </c>
      <c r="J16" s="32">
        <v>6.63</v>
      </c>
    </row>
    <row r="17" spans="1:10" x14ac:dyDescent="0.3">
      <c r="A17" s="10"/>
      <c r="B17" s="11" t="s">
        <v>20</v>
      </c>
      <c r="C17" s="39" t="s">
        <v>56</v>
      </c>
      <c r="D17" s="12" t="s">
        <v>54</v>
      </c>
      <c r="E17" s="25">
        <v>160</v>
      </c>
      <c r="F17" s="13"/>
      <c r="G17" s="31">
        <v>183.46</v>
      </c>
      <c r="H17" s="31">
        <v>4.38</v>
      </c>
      <c r="I17" s="31">
        <v>4.46</v>
      </c>
      <c r="J17" s="32">
        <v>31.46</v>
      </c>
    </row>
    <row r="18" spans="1:10" x14ac:dyDescent="0.3">
      <c r="A18" s="10"/>
      <c r="B18" s="11" t="s">
        <v>30</v>
      </c>
      <c r="C18" s="39" t="s">
        <v>57</v>
      </c>
      <c r="D18" s="12" t="s">
        <v>55</v>
      </c>
      <c r="E18" s="25">
        <v>200</v>
      </c>
      <c r="F18" s="13"/>
      <c r="G18" s="31">
        <v>48.8</v>
      </c>
      <c r="H18" s="31">
        <v>0.08</v>
      </c>
      <c r="I18" s="31">
        <v>0.08</v>
      </c>
      <c r="J18" s="32">
        <v>11.94</v>
      </c>
    </row>
    <row r="19" spans="1:10" x14ac:dyDescent="0.3">
      <c r="A19" s="10"/>
      <c r="B19" s="11" t="s">
        <v>21</v>
      </c>
      <c r="C19" s="39" t="s">
        <v>24</v>
      </c>
      <c r="D19" s="12" t="s">
        <v>14</v>
      </c>
      <c r="E19" s="25">
        <v>40</v>
      </c>
      <c r="F19" s="13"/>
      <c r="G19" s="31">
        <v>105.36</v>
      </c>
      <c r="H19" s="31">
        <v>4.5599999999999996</v>
      </c>
      <c r="I19" s="31">
        <v>0.48</v>
      </c>
      <c r="J19" s="32">
        <v>20.7</v>
      </c>
    </row>
    <row r="20" spans="1:10" x14ac:dyDescent="0.3">
      <c r="A20" s="10"/>
      <c r="B20" s="11" t="s">
        <v>22</v>
      </c>
      <c r="C20" s="39" t="s">
        <v>25</v>
      </c>
      <c r="D20" s="12" t="s">
        <v>23</v>
      </c>
      <c r="E20" s="25">
        <v>40</v>
      </c>
      <c r="F20" s="31"/>
      <c r="G20" s="31">
        <v>103.9</v>
      </c>
      <c r="H20" s="31">
        <v>2.4500000000000002</v>
      </c>
      <c r="I20" s="31">
        <v>0.5</v>
      </c>
      <c r="J20" s="32">
        <v>22.4</v>
      </c>
    </row>
    <row r="21" spans="1:10" x14ac:dyDescent="0.3">
      <c r="A21" s="10"/>
      <c r="B21" s="21"/>
      <c r="C21" s="21"/>
      <c r="D21" s="22"/>
      <c r="E21" s="23"/>
      <c r="F21" s="42"/>
      <c r="G21" s="26"/>
      <c r="H21" s="26"/>
      <c r="I21" s="26"/>
      <c r="J21" s="43"/>
    </row>
    <row r="22" spans="1:10" ht="15" thickBot="1" x14ac:dyDescent="0.35">
      <c r="A22" s="14"/>
      <c r="B22" s="15"/>
      <c r="C22" s="15"/>
      <c r="D22" s="16"/>
      <c r="E22" s="27">
        <f>SUM(E14:E21)</f>
        <v>790</v>
      </c>
      <c r="F22" s="28">
        <v>91.76</v>
      </c>
      <c r="G22" s="27">
        <f>SUM(G14:G21)</f>
        <v>746.86</v>
      </c>
      <c r="H22" s="27">
        <f t="shared" ref="H22:J22" si="2">SUM(H14:H21)</f>
        <v>31.879999999999995</v>
      </c>
      <c r="I22" s="27">
        <f t="shared" si="2"/>
        <v>22.06</v>
      </c>
      <c r="J22" s="27">
        <f t="shared" si="2"/>
        <v>105.19</v>
      </c>
    </row>
    <row r="26" spans="1:10" x14ac:dyDescent="0.3">
      <c r="D26" s="49"/>
    </row>
    <row r="27" spans="1:10" x14ac:dyDescent="0.3">
      <c r="D27" s="4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2" sqref="J2"/>
    </sheetView>
  </sheetViews>
  <sheetFormatPr defaultRowHeight="14.4" x14ac:dyDescent="0.3"/>
  <cols>
    <col min="1" max="1" width="12.88671875" customWidth="1"/>
    <col min="2" max="2" width="17" customWidth="1"/>
    <col min="3" max="3" width="12.109375" customWidth="1"/>
    <col min="4" max="4" width="30" customWidth="1"/>
    <col min="5" max="5" width="10.88671875" customWidth="1"/>
    <col min="6" max="6" width="6.44140625" customWidth="1"/>
    <col min="7" max="7" width="13.5546875" customWidth="1"/>
    <col min="8" max="8" width="7.88671875" customWidth="1"/>
    <col min="9" max="9" width="7" customWidth="1"/>
    <col min="10" max="10" width="12.5546875" customWidth="1"/>
  </cols>
  <sheetData>
    <row r="1" spans="1:10" x14ac:dyDescent="0.3">
      <c r="A1" t="s">
        <v>0</v>
      </c>
      <c r="B1" s="50" t="s">
        <v>58</v>
      </c>
      <c r="C1" s="51"/>
      <c r="D1" s="52"/>
      <c r="E1" t="s">
        <v>1</v>
      </c>
      <c r="F1" s="1"/>
      <c r="I1" t="s">
        <v>2</v>
      </c>
      <c r="J1" s="2">
        <v>45201</v>
      </c>
    </row>
    <row r="2" spans="1:10" ht="15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" customHeight="1" thickBot="1" x14ac:dyDescent="0.35">
      <c r="A4" s="6" t="s">
        <v>13</v>
      </c>
      <c r="B4" s="7" t="s">
        <v>35</v>
      </c>
      <c r="C4" s="38" t="s">
        <v>36</v>
      </c>
      <c r="D4" s="8" t="s">
        <v>37</v>
      </c>
      <c r="E4" s="24">
        <v>200</v>
      </c>
      <c r="F4" s="9"/>
      <c r="G4" s="29">
        <v>169.53</v>
      </c>
      <c r="H4" s="29">
        <v>5.23</v>
      </c>
      <c r="I4" s="29">
        <v>6.86</v>
      </c>
      <c r="J4" s="30">
        <v>21.65</v>
      </c>
    </row>
    <row r="5" spans="1:10" ht="12" customHeight="1" thickBot="1" x14ac:dyDescent="0.35">
      <c r="A5" s="10" t="s">
        <v>32</v>
      </c>
      <c r="B5" s="11" t="s">
        <v>34</v>
      </c>
      <c r="C5" s="39" t="s">
        <v>38</v>
      </c>
      <c r="D5" s="12" t="s">
        <v>39</v>
      </c>
      <c r="E5" s="24">
        <v>200</v>
      </c>
      <c r="F5" s="13"/>
      <c r="G5" s="31">
        <v>40.96</v>
      </c>
      <c r="H5" s="31">
        <v>0.06</v>
      </c>
      <c r="I5" s="31">
        <v>0.01</v>
      </c>
      <c r="J5" s="32">
        <v>10.16</v>
      </c>
    </row>
    <row r="6" spans="1:10" ht="15" customHeight="1" thickBot="1" x14ac:dyDescent="0.35">
      <c r="A6" s="10"/>
      <c r="B6" s="11" t="s">
        <v>40</v>
      </c>
      <c r="C6" s="39" t="s">
        <v>41</v>
      </c>
      <c r="D6" s="12" t="s">
        <v>42</v>
      </c>
      <c r="E6" s="24">
        <v>100</v>
      </c>
      <c r="F6" s="13"/>
      <c r="G6" s="31">
        <v>44.4</v>
      </c>
      <c r="H6" s="31">
        <v>0.4</v>
      </c>
      <c r="I6" s="31">
        <v>0.4</v>
      </c>
      <c r="J6" s="32">
        <v>9.8000000000000007</v>
      </c>
    </row>
    <row r="7" spans="1:10" ht="15" thickBot="1" x14ac:dyDescent="0.35">
      <c r="A7" s="10"/>
      <c r="B7" s="45" t="s">
        <v>31</v>
      </c>
      <c r="C7" s="39" t="s">
        <v>43</v>
      </c>
      <c r="D7" s="12" t="s">
        <v>44</v>
      </c>
      <c r="E7" s="24">
        <v>60</v>
      </c>
      <c r="F7" s="13"/>
      <c r="G7" s="31">
        <v>255</v>
      </c>
      <c r="H7" s="31">
        <v>4.3099999999999996</v>
      </c>
      <c r="I7" s="31">
        <v>9.69</v>
      </c>
      <c r="J7" s="32">
        <v>37.44</v>
      </c>
    </row>
    <row r="8" spans="1:10" ht="15" thickBot="1" x14ac:dyDescent="0.35">
      <c r="A8" s="10"/>
      <c r="B8" s="21" t="s">
        <v>21</v>
      </c>
      <c r="C8" s="40" t="s">
        <v>24</v>
      </c>
      <c r="D8" s="22" t="s">
        <v>14</v>
      </c>
      <c r="E8" s="24">
        <v>20</v>
      </c>
      <c r="F8" s="33"/>
      <c r="G8" s="33">
        <v>35.119999999999997</v>
      </c>
      <c r="H8" s="33">
        <v>1.52</v>
      </c>
      <c r="I8" s="33">
        <v>0.16</v>
      </c>
      <c r="J8" s="34">
        <v>6.9</v>
      </c>
    </row>
    <row r="9" spans="1:10" ht="15" thickBot="1" x14ac:dyDescent="0.35">
      <c r="A9" s="10"/>
      <c r="B9" s="21"/>
      <c r="C9" s="46"/>
      <c r="D9" s="16"/>
      <c r="E9" s="24"/>
      <c r="F9" s="47"/>
      <c r="G9" s="33"/>
      <c r="H9" s="33"/>
      <c r="I9" s="33"/>
      <c r="J9" s="34"/>
    </row>
    <row r="10" spans="1:10" ht="15" customHeight="1" thickBot="1" x14ac:dyDescent="0.35">
      <c r="A10" s="14"/>
      <c r="B10" s="15"/>
      <c r="C10" s="15"/>
      <c r="D10" s="16"/>
      <c r="E10" s="27">
        <v>580</v>
      </c>
      <c r="F10" s="28">
        <v>102.89</v>
      </c>
      <c r="G10" s="28">
        <f>SUM(G4:G9)</f>
        <v>545.01</v>
      </c>
      <c r="H10" s="28">
        <f>SUM(H4:H9)</f>
        <v>11.52</v>
      </c>
      <c r="I10" s="28">
        <f>SUM(I4:I9)</f>
        <v>17.12</v>
      </c>
      <c r="J10" s="28">
        <f>SUM(J4:J9)</f>
        <v>85.95</v>
      </c>
    </row>
    <row r="11" spans="1:10" ht="15" customHeight="1" x14ac:dyDescent="0.3">
      <c r="A11" s="10" t="s">
        <v>16</v>
      </c>
      <c r="B11" s="18" t="s">
        <v>17</v>
      </c>
      <c r="C11" s="41" t="s">
        <v>50</v>
      </c>
      <c r="D11" s="19" t="s">
        <v>51</v>
      </c>
      <c r="E11" s="35">
        <v>60</v>
      </c>
      <c r="F11" s="20"/>
      <c r="G11" s="36">
        <v>56.62</v>
      </c>
      <c r="H11" s="36">
        <v>0.86</v>
      </c>
      <c r="I11" s="36">
        <v>3.65</v>
      </c>
      <c r="J11" s="37">
        <v>5.07</v>
      </c>
    </row>
    <row r="12" spans="1:10" ht="33" customHeight="1" thickBot="1" x14ac:dyDescent="0.35">
      <c r="A12" s="10" t="s">
        <v>33</v>
      </c>
      <c r="B12" s="11" t="s">
        <v>18</v>
      </c>
      <c r="C12" s="39" t="s">
        <v>48</v>
      </c>
      <c r="D12" s="12" t="s">
        <v>49</v>
      </c>
      <c r="E12" s="25">
        <v>250</v>
      </c>
      <c r="F12" s="13"/>
      <c r="G12" s="31">
        <f>89.78/200*250</f>
        <v>112.22500000000001</v>
      </c>
      <c r="H12" s="31">
        <f>1.61/200*250</f>
        <v>2.0125000000000002</v>
      </c>
      <c r="I12" s="31">
        <f>6.15/200*250</f>
        <v>7.6875000000000009</v>
      </c>
      <c r="J12" s="32">
        <f>6.99/200*250</f>
        <v>8.7375000000000007</v>
      </c>
    </row>
    <row r="13" spans="1:10" x14ac:dyDescent="0.3">
      <c r="A13" s="10"/>
      <c r="B13" s="11" t="s">
        <v>19</v>
      </c>
      <c r="C13" s="39" t="s">
        <v>52</v>
      </c>
      <c r="D13" s="12" t="s">
        <v>53</v>
      </c>
      <c r="E13" s="24">
        <v>100</v>
      </c>
      <c r="F13" s="13"/>
      <c r="G13" s="31">
        <f>158.94/90*100</f>
        <v>176.6</v>
      </c>
      <c r="H13" s="31">
        <f>17.94/90*100</f>
        <v>19.933333333333334</v>
      </c>
      <c r="I13" s="31">
        <f>6.74/90*100</f>
        <v>7.4888888888888889</v>
      </c>
      <c r="J13" s="32">
        <f>6.63/90*100</f>
        <v>7.3666666666666671</v>
      </c>
    </row>
    <row r="14" spans="1:10" x14ac:dyDescent="0.3">
      <c r="A14" s="10"/>
      <c r="B14" s="11" t="s">
        <v>20</v>
      </c>
      <c r="C14" s="39" t="s">
        <v>56</v>
      </c>
      <c r="D14" s="12" t="s">
        <v>54</v>
      </c>
      <c r="E14" s="25">
        <v>180</v>
      </c>
      <c r="F14" s="13"/>
      <c r="G14" s="31">
        <f>183.46/160*180</f>
        <v>206.39250000000001</v>
      </c>
      <c r="H14" s="31">
        <f>4.38/160*180</f>
        <v>4.9275000000000002</v>
      </c>
      <c r="I14" s="31">
        <f>4.46/160*180</f>
        <v>5.0175000000000001</v>
      </c>
      <c r="J14" s="32">
        <f>31.46/160*180</f>
        <v>35.392499999999998</v>
      </c>
    </row>
    <row r="15" spans="1:10" x14ac:dyDescent="0.3">
      <c r="A15" s="10"/>
      <c r="B15" s="11" t="s">
        <v>30</v>
      </c>
      <c r="C15" s="39" t="s">
        <v>57</v>
      </c>
      <c r="D15" s="12" t="s">
        <v>55</v>
      </c>
      <c r="E15" s="25">
        <v>200</v>
      </c>
      <c r="F15" s="13"/>
      <c r="G15" s="31">
        <v>48.8</v>
      </c>
      <c r="H15" s="31">
        <v>0.08</v>
      </c>
      <c r="I15" s="31">
        <v>0.08</v>
      </c>
      <c r="J15" s="32">
        <v>11.94</v>
      </c>
    </row>
    <row r="16" spans="1:10" x14ac:dyDescent="0.3">
      <c r="A16" s="10"/>
      <c r="B16" s="11" t="s">
        <v>21</v>
      </c>
      <c r="C16" s="39" t="s">
        <v>24</v>
      </c>
      <c r="D16" s="12" t="s">
        <v>14</v>
      </c>
      <c r="E16" s="25">
        <v>40</v>
      </c>
      <c r="F16" s="13"/>
      <c r="G16" s="31">
        <v>105.36</v>
      </c>
      <c r="H16" s="31">
        <v>4.5599999999999996</v>
      </c>
      <c r="I16" s="31">
        <v>0.48</v>
      </c>
      <c r="J16" s="32">
        <v>20.7</v>
      </c>
    </row>
    <row r="17" spans="1:10" x14ac:dyDescent="0.3">
      <c r="A17" s="10"/>
      <c r="B17" s="11" t="s">
        <v>22</v>
      </c>
      <c r="C17" s="39" t="s">
        <v>25</v>
      </c>
      <c r="D17" s="12" t="s">
        <v>23</v>
      </c>
      <c r="E17" s="25">
        <v>40</v>
      </c>
      <c r="F17" s="31"/>
      <c r="G17" s="31">
        <v>103.9</v>
      </c>
      <c r="H17" s="31">
        <v>2.4500000000000002</v>
      </c>
      <c r="I17" s="31">
        <v>0.5</v>
      </c>
      <c r="J17" s="32">
        <v>22.4</v>
      </c>
    </row>
    <row r="18" spans="1:10" x14ac:dyDescent="0.3">
      <c r="A18" s="10"/>
      <c r="B18" s="21"/>
      <c r="C18" s="21"/>
      <c r="D18" s="22"/>
      <c r="E18" s="23"/>
      <c r="F18" s="42"/>
      <c r="G18" s="26"/>
      <c r="H18" s="26"/>
      <c r="I18" s="26"/>
      <c r="J18" s="43"/>
    </row>
    <row r="19" spans="1:10" ht="15" thickBot="1" x14ac:dyDescent="0.35">
      <c r="A19" s="14"/>
      <c r="B19" s="15"/>
      <c r="C19" s="15"/>
      <c r="D19" s="16"/>
      <c r="E19" s="27">
        <f>SUM(E11:E18)</f>
        <v>870</v>
      </c>
      <c r="F19" s="28">
        <v>102.89</v>
      </c>
      <c r="G19" s="27">
        <f>SUM(G11:G18)</f>
        <v>809.89749999999992</v>
      </c>
      <c r="H19" s="27">
        <f t="shared" ref="H19:J19" si="0">SUM(H11:H18)</f>
        <v>34.823333333333338</v>
      </c>
      <c r="I19" s="27">
        <f t="shared" si="0"/>
        <v>24.90388888888889</v>
      </c>
      <c r="J19" s="27">
        <f t="shared" si="0"/>
        <v>111.60666666666665</v>
      </c>
    </row>
    <row r="20" spans="1:10" ht="15" thickBot="1" x14ac:dyDescent="0.35">
      <c r="A20" s="6" t="s">
        <v>15</v>
      </c>
      <c r="B20" s="17" t="s">
        <v>31</v>
      </c>
      <c r="C20" s="38" t="s">
        <v>45</v>
      </c>
      <c r="D20" s="8" t="s">
        <v>46</v>
      </c>
      <c r="E20" s="24">
        <v>60</v>
      </c>
      <c r="F20" s="29"/>
      <c r="G20" s="24">
        <v>176</v>
      </c>
      <c r="H20" s="24">
        <v>1.7</v>
      </c>
      <c r="I20" s="24">
        <v>4.3</v>
      </c>
      <c r="J20" s="44">
        <v>32.6</v>
      </c>
    </row>
    <row r="21" spans="1:10" x14ac:dyDescent="0.3">
      <c r="A21" s="10" t="s">
        <v>29</v>
      </c>
      <c r="B21" s="45" t="s">
        <v>30</v>
      </c>
      <c r="C21" s="39" t="s">
        <v>28</v>
      </c>
      <c r="D21" s="12" t="s">
        <v>47</v>
      </c>
      <c r="E21" s="24">
        <v>200</v>
      </c>
      <c r="F21" s="31"/>
      <c r="G21" s="31">
        <v>39.92</v>
      </c>
      <c r="H21" s="31"/>
      <c r="I21" s="31"/>
      <c r="J21" s="31">
        <v>9.98</v>
      </c>
    </row>
    <row r="22" spans="1:10" ht="15" thickBot="1" x14ac:dyDescent="0.35">
      <c r="A22" s="14"/>
      <c r="B22" s="15"/>
      <c r="C22" s="15"/>
      <c r="D22" s="16"/>
      <c r="E22" s="27">
        <v>260</v>
      </c>
      <c r="F22" s="28">
        <v>31.6</v>
      </c>
      <c r="G22" s="27">
        <f>SUM(G20:G21)</f>
        <v>215.92000000000002</v>
      </c>
      <c r="H22" s="27">
        <f t="shared" ref="H22:J22" si="1">SUM(H20:H21)</f>
        <v>1.7</v>
      </c>
      <c r="I22" s="27">
        <f t="shared" si="1"/>
        <v>4.3</v>
      </c>
      <c r="J22" s="27">
        <f t="shared" si="1"/>
        <v>42.58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6147DA3-546C-42E4-8EF7-6901AEEDA8BD}">
  <ds:schemaRefs>
    <ds:schemaRef ds:uri="http://purl.org/dc/elements/1.1/"/>
    <ds:schemaRef ds:uri="http://schemas.microsoft.com/office/2006/metadata/properties"/>
    <ds:schemaRef ds:uri="db538fb6-2c83-4c8e-8cda-b7b10be1d46e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3a7c9110-6d4a-410f-9b89-39fe6996b67b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Acer</cp:lastModifiedBy>
  <cp:lastPrinted>2023-10-02T09:51:22Z</cp:lastPrinted>
  <dcterms:created xsi:type="dcterms:W3CDTF">2021-05-20T08:28:34Z</dcterms:created>
  <dcterms:modified xsi:type="dcterms:W3CDTF">2023-10-02T09:51:41Z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