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7 март\"/>
    </mc:Choice>
  </mc:AlternateContent>
  <bookViews>
    <workbookView xWindow="0" yWindow="0" windowWidth="23040" windowHeight="9192"/>
  </bookViews>
  <sheets>
    <sheet name="1" sheetId="6" r:id="rId1"/>
    <sheet name="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J13" i="7"/>
  <c r="I13" i="7"/>
  <c r="H13" i="7"/>
  <c r="G13" i="7"/>
  <c r="J12" i="7"/>
  <c r="I12" i="7"/>
  <c r="H12" i="7"/>
  <c r="G12" i="7"/>
  <c r="J15" i="6"/>
  <c r="I15" i="6"/>
  <c r="H15" i="6"/>
  <c r="G15" i="6"/>
  <c r="J17" i="7" l="1"/>
  <c r="E17" i="7"/>
  <c r="J11" i="7"/>
  <c r="I11" i="7"/>
  <c r="I17" i="7" s="1"/>
  <c r="H11" i="7"/>
  <c r="H17" i="7" s="1"/>
  <c r="G11" i="7"/>
  <c r="G17" i="7" s="1"/>
  <c r="J12" i="6"/>
  <c r="I12" i="6"/>
  <c r="H12" i="6"/>
  <c r="G12" i="6"/>
</calcChain>
</file>

<file path=xl/sharedStrings.xml><?xml version="1.0" encoding="utf-8"?>
<sst xmlns="http://schemas.openxmlformats.org/spreadsheetml/2006/main" count="123" uniqueCount="55">
  <si>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</si>
  <si>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</si>
  <si>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</si>
  <si>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</si>
  <si>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</si>
  <si>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</si>
  <si>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</si>
  <si>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</si>
  <si>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</si>
  <si>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</si>
  <si>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</si>
  <si>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</si>
  <si>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</si>
  <si>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</si>
  <si>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</si>
  <si>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</si>
  <si>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</si>
  <si>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</si>
  <si>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</si>
  <si>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</si>
  <si>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</si>
  <si>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</si>
  <si>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</si>
  <si>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</si>
  <si>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</si>
  <si>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</si>
  <si>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</si>
  <si>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</si>
  <si>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</si>
  <si>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</si>
  <si>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</si>
  <si>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</si>
  <si>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</si>
  <si>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№ 106/2013</t>
  </si>
  <si>
    <t>Овощи натуральные</t>
  </si>
  <si>
    <t>№376/2013</t>
  </si>
  <si>
    <t>Рагу из птицы</t>
  </si>
  <si>
    <t>№459/2018</t>
  </si>
  <si>
    <t>Чай с лимоном</t>
  </si>
  <si>
    <t>№550/2013</t>
  </si>
  <si>
    <t>Шанежка наливная</t>
  </si>
  <si>
    <t>№508/2013</t>
  </si>
  <si>
    <t>Компот из сухофруктов</t>
  </si>
  <si>
    <t>№134/2021</t>
  </si>
  <si>
    <t xml:space="preserve">Суп-пюре из разных овощей </t>
  </si>
  <si>
    <t>№49/2018</t>
  </si>
  <si>
    <t xml:space="preserve">Компот из кураги </t>
  </si>
  <si>
    <t>Отд./корп</t>
  </si>
  <si>
    <t xml:space="preserve">Отд./корп </t>
  </si>
  <si>
    <t>Овощи натуральные (огурец свежий)</t>
  </si>
  <si>
    <t>№347/2018</t>
  </si>
  <si>
    <t>Котлеты "Школьные"</t>
  </si>
  <si>
    <t>414/2013</t>
  </si>
  <si>
    <t>Рис отварной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</si>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</sst>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4" xfId="0" applyFill="1" applyBorder="1"/>
    <xf numFmtId="0" fontId="0" fillId="5" borderId="0" xfId="0" applyFill="1"/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2" sqref="J2"/>
    </sheetView>
  </sheetViews>
  <sheetFormatPr defaultRowHeight="14.4" x14ac:dyDescent="0.3"/>
  <cols>
    <col min="1" max="1" width="13.6640625" customWidth="1"/>
    <col min="2" max="2" width="16.109375" customWidth="1"/>
    <col min="3" max="3" width="12.109375" customWidth="1"/>
    <col min="4" max="4" width="35.109375" customWidth="1"/>
    <col min="5" max="5" width="7.6640625" customWidth="1"/>
    <col min="6" max="6" width="5.6640625" customWidth="1"/>
    <col min="7" max="7" width="13.44140625" customWidth="1"/>
    <col min="8" max="9" width="7.109375" customWidth="1"/>
    <col min="10" max="10" width="10.332031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67" t="s">
        <v>54</v>
      </c>
      <c r="C1" s="68"/>
      <c r="D1" s="69"/>
      <c r="E1" t="s">
        <v>47</v>
      </c>
      <c r="F1" s="11"/>
      <c r="I1">
        <v>1</v>
      </c>
      <c r="J1" s="12">
        <v>45352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 x14ac:dyDescent="0.35">
      <c r="A4" s="4" t="s">
        <v>12</v>
      </c>
      <c r="B4" s="5" t="s">
        <v>16</v>
      </c>
      <c r="C4" s="13" t="s">
        <v>33</v>
      </c>
      <c r="D4" s="14" t="s">
        <v>34</v>
      </c>
      <c r="E4" s="15">
        <v>60</v>
      </c>
      <c r="F4" s="16"/>
      <c r="G4" s="17">
        <v>12.84</v>
      </c>
      <c r="H4" s="17">
        <v>0.66</v>
      </c>
      <c r="I4" s="17">
        <v>0.12</v>
      </c>
      <c r="J4" s="18">
        <v>2.2799999999999998</v>
      </c>
    </row>
    <row r="5" spans="1:10" ht="12" customHeight="1" thickBot="1" x14ac:dyDescent="0.35">
      <c r="A5" s="6" t="s">
        <v>25</v>
      </c>
      <c r="B5" s="7" t="s">
        <v>18</v>
      </c>
      <c r="C5" s="19" t="s">
        <v>35</v>
      </c>
      <c r="D5" s="20" t="s">
        <v>36</v>
      </c>
      <c r="E5" s="15">
        <v>240</v>
      </c>
      <c r="F5" s="21"/>
      <c r="G5" s="22">
        <v>286.66000000000003</v>
      </c>
      <c r="H5" s="22">
        <v>29.46</v>
      </c>
      <c r="I5" s="22">
        <v>9.85</v>
      </c>
      <c r="J5" s="23">
        <v>20.03</v>
      </c>
    </row>
    <row r="6" spans="1:10" ht="15" customHeight="1" thickBot="1" x14ac:dyDescent="0.35">
      <c r="A6" s="6"/>
      <c r="B6" s="7" t="s">
        <v>32</v>
      </c>
      <c r="C6" s="19" t="s">
        <v>37</v>
      </c>
      <c r="D6" s="20" t="s">
        <v>38</v>
      </c>
      <c r="E6" s="15">
        <v>200</v>
      </c>
      <c r="F6" s="21"/>
      <c r="G6" s="22">
        <v>49.96</v>
      </c>
      <c r="H6" s="22">
        <v>0.06</v>
      </c>
      <c r="I6" s="22">
        <v>0.01</v>
      </c>
      <c r="J6" s="23">
        <v>10.16</v>
      </c>
    </row>
    <row r="7" spans="1:10" ht="15" thickBot="1" x14ac:dyDescent="0.35">
      <c r="A7" s="6"/>
      <c r="B7" s="24" t="s">
        <v>20</v>
      </c>
      <c r="C7" s="25" t="s">
        <v>23</v>
      </c>
      <c r="D7" s="26" t="s">
        <v>13</v>
      </c>
      <c r="E7" s="15">
        <v>30</v>
      </c>
      <c r="F7" s="27"/>
      <c r="G7" s="27">
        <v>62.38</v>
      </c>
      <c r="H7" s="27">
        <v>2.2799999999999998</v>
      </c>
      <c r="I7" s="27">
        <v>0.24</v>
      </c>
      <c r="J7" s="28">
        <v>10.35</v>
      </c>
    </row>
    <row r="8" spans="1:10" ht="15" thickBot="1" x14ac:dyDescent="0.35">
      <c r="A8" s="6"/>
      <c r="B8" s="24" t="s">
        <v>21</v>
      </c>
      <c r="C8" s="29" t="s">
        <v>24</v>
      </c>
      <c r="D8" s="30" t="s">
        <v>22</v>
      </c>
      <c r="E8" s="15">
        <v>20</v>
      </c>
      <c r="F8" s="31"/>
      <c r="G8" s="27">
        <v>83.12</v>
      </c>
      <c r="H8" s="27">
        <v>1.96</v>
      </c>
      <c r="I8" s="27">
        <v>0.4</v>
      </c>
      <c r="J8" s="28">
        <v>17.920000000000002</v>
      </c>
    </row>
    <row r="9" spans="1:10" ht="15" customHeight="1" thickBot="1" x14ac:dyDescent="0.35">
      <c r="A9" s="8"/>
      <c r="B9" s="32"/>
      <c r="C9" s="32"/>
      <c r="D9" s="30"/>
      <c r="E9" s="33">
        <v>550</v>
      </c>
      <c r="F9" s="34">
        <v>96.26</v>
      </c>
      <c r="G9" s="34">
        <v>493.82</v>
      </c>
      <c r="H9" s="34">
        <v>35.18</v>
      </c>
      <c r="I9" s="34">
        <v>10.7</v>
      </c>
      <c r="J9" s="35">
        <v>64.19</v>
      </c>
    </row>
    <row r="10" spans="1:10" x14ac:dyDescent="0.3">
      <c r="A10" s="4" t="s">
        <v>14</v>
      </c>
      <c r="B10" s="36" t="s">
        <v>29</v>
      </c>
      <c r="C10" s="37" t="s">
        <v>39</v>
      </c>
      <c r="D10" s="14" t="s">
        <v>40</v>
      </c>
      <c r="E10" s="15">
        <v>60</v>
      </c>
      <c r="F10" s="17"/>
      <c r="G10" s="15">
        <v>139</v>
      </c>
      <c r="H10" s="15">
        <v>3.8</v>
      </c>
      <c r="I10" s="15">
        <v>3.4</v>
      </c>
      <c r="J10" s="38">
        <v>23.2</v>
      </c>
    </row>
    <row r="11" spans="1:10" x14ac:dyDescent="0.3">
      <c r="A11" s="6" t="s">
        <v>27</v>
      </c>
      <c r="B11" s="39" t="s">
        <v>28</v>
      </c>
      <c r="C11" s="39" t="s">
        <v>41</v>
      </c>
      <c r="D11" s="20" t="s">
        <v>42</v>
      </c>
      <c r="E11" s="40">
        <v>200</v>
      </c>
      <c r="F11" s="22"/>
      <c r="G11" s="40">
        <v>121.31</v>
      </c>
      <c r="H11" s="40">
        <v>0.55000000000000004</v>
      </c>
      <c r="I11" s="40">
        <v>0.03</v>
      </c>
      <c r="J11" s="41">
        <v>29.72</v>
      </c>
    </row>
    <row r="12" spans="1:10" ht="15" thickBot="1" x14ac:dyDescent="0.35">
      <c r="A12" s="8"/>
      <c r="B12" s="32"/>
      <c r="C12" s="32"/>
      <c r="D12" s="30"/>
      <c r="E12" s="33">
        <v>260</v>
      </c>
      <c r="F12" s="34">
        <v>33.15</v>
      </c>
      <c r="G12" s="33">
        <f>SUM(G10:G11)</f>
        <v>260.31</v>
      </c>
      <c r="H12" s="33">
        <f t="shared" ref="H12:J12" si="0">SUM(H10:H11)</f>
        <v>4.3499999999999996</v>
      </c>
      <c r="I12" s="33">
        <f t="shared" si="0"/>
        <v>3.4299999999999997</v>
      </c>
      <c r="J12" s="33">
        <f t="shared" si="0"/>
        <v>52.92</v>
      </c>
    </row>
    <row r="13" spans="1:10" ht="15" customHeight="1" x14ac:dyDescent="0.3">
      <c r="A13" s="6" t="s">
        <v>15</v>
      </c>
      <c r="B13" s="9" t="s">
        <v>16</v>
      </c>
      <c r="C13" s="48" t="s">
        <v>33</v>
      </c>
      <c r="D13" s="49" t="s">
        <v>49</v>
      </c>
      <c r="E13" s="50">
        <v>60</v>
      </c>
      <c r="F13" s="51"/>
      <c r="G13" s="52">
        <v>8.4600000000000009</v>
      </c>
      <c r="H13" s="52">
        <v>0.48</v>
      </c>
      <c r="I13" s="52">
        <v>0.06</v>
      </c>
      <c r="J13" s="53">
        <v>1.5</v>
      </c>
    </row>
    <row r="14" spans="1:10" ht="15" customHeight="1" x14ac:dyDescent="0.3">
      <c r="A14" s="6" t="s">
        <v>26</v>
      </c>
      <c r="B14" s="7" t="s">
        <v>17</v>
      </c>
      <c r="C14" s="19" t="s">
        <v>43</v>
      </c>
      <c r="D14" s="20" t="s">
        <v>44</v>
      </c>
      <c r="E14" s="40">
        <v>200</v>
      </c>
      <c r="F14" s="21"/>
      <c r="G14" s="22">
        <v>135.77000000000001</v>
      </c>
      <c r="H14" s="22">
        <v>4.01</v>
      </c>
      <c r="I14" s="22">
        <v>5.03</v>
      </c>
      <c r="J14" s="23">
        <v>18.53</v>
      </c>
    </row>
    <row r="15" spans="1:10" s="65" customFormat="1" ht="15" thickBot="1" x14ac:dyDescent="0.35">
      <c r="A15" s="63"/>
      <c r="B15" s="64" t="s">
        <v>18</v>
      </c>
      <c r="C15" s="48" t="s">
        <v>50</v>
      </c>
      <c r="D15" s="54" t="s">
        <v>51</v>
      </c>
      <c r="E15" s="55">
        <v>90</v>
      </c>
      <c r="F15" s="56"/>
      <c r="G15" s="57">
        <f>257.3</f>
        <v>257.3</v>
      </c>
      <c r="H15" s="57">
        <f>17.57</f>
        <v>17.57</v>
      </c>
      <c r="I15" s="57">
        <f>15.7</f>
        <v>15.7</v>
      </c>
      <c r="J15" s="58">
        <f>11.43</f>
        <v>11.43</v>
      </c>
    </row>
    <row r="16" spans="1:10" s="65" customFormat="1" x14ac:dyDescent="0.3">
      <c r="A16" s="63"/>
      <c r="B16" s="64" t="s">
        <v>19</v>
      </c>
      <c r="C16" s="48" t="s">
        <v>52</v>
      </c>
      <c r="D16" s="59" t="s">
        <v>53</v>
      </c>
      <c r="E16" s="60">
        <v>150</v>
      </c>
      <c r="F16" s="61"/>
      <c r="G16" s="61">
        <v>215.34</v>
      </c>
      <c r="H16" s="61">
        <v>4.59</v>
      </c>
      <c r="I16" s="61">
        <v>7.02</v>
      </c>
      <c r="J16" s="62">
        <v>33.46</v>
      </c>
    </row>
    <row r="17" spans="1:10" x14ac:dyDescent="0.3">
      <c r="A17" s="6"/>
      <c r="B17" s="7" t="s">
        <v>28</v>
      </c>
      <c r="C17" s="19" t="s">
        <v>45</v>
      </c>
      <c r="D17" s="20" t="s">
        <v>46</v>
      </c>
      <c r="E17" s="40">
        <v>200</v>
      </c>
      <c r="F17" s="21"/>
      <c r="G17" s="22">
        <v>85.42</v>
      </c>
      <c r="H17" s="22">
        <v>1.04</v>
      </c>
      <c r="I17" s="22">
        <v>0.06</v>
      </c>
      <c r="J17" s="23">
        <v>20.18</v>
      </c>
    </row>
    <row r="18" spans="1:10" x14ac:dyDescent="0.3">
      <c r="A18" s="6"/>
      <c r="B18" s="7" t="s">
        <v>20</v>
      </c>
      <c r="C18" s="19" t="s">
        <v>23</v>
      </c>
      <c r="D18" s="20" t="s">
        <v>13</v>
      </c>
      <c r="E18" s="40">
        <v>30</v>
      </c>
      <c r="F18" s="21"/>
      <c r="G18" s="22">
        <v>62.38</v>
      </c>
      <c r="H18" s="22">
        <v>2.2799999999999998</v>
      </c>
      <c r="I18" s="22">
        <v>0.24</v>
      </c>
      <c r="J18" s="23">
        <v>10.35</v>
      </c>
    </row>
    <row r="19" spans="1:10" x14ac:dyDescent="0.3">
      <c r="A19" s="6"/>
      <c r="B19" s="7" t="s">
        <v>21</v>
      </c>
      <c r="C19" s="19" t="s">
        <v>24</v>
      </c>
      <c r="D19" s="20" t="s">
        <v>22</v>
      </c>
      <c r="E19" s="40">
        <v>20</v>
      </c>
      <c r="F19" s="22"/>
      <c r="G19" s="22">
        <v>83.12</v>
      </c>
      <c r="H19" s="22">
        <v>1.96</v>
      </c>
      <c r="I19" s="22">
        <v>0.4</v>
      </c>
      <c r="J19" s="23">
        <v>17.920000000000002</v>
      </c>
    </row>
    <row r="20" spans="1:10" x14ac:dyDescent="0.3">
      <c r="A20" s="6"/>
      <c r="B20" s="24"/>
      <c r="C20" s="24"/>
      <c r="D20" s="26"/>
      <c r="E20" s="42">
        <v>750</v>
      </c>
      <c r="F20" s="43">
        <v>96.26</v>
      </c>
      <c r="G20" s="42">
        <v>828.34</v>
      </c>
      <c r="H20" s="42">
        <v>25.45</v>
      </c>
      <c r="I20" s="42">
        <v>32.49</v>
      </c>
      <c r="J20" s="44">
        <v>108.55</v>
      </c>
    </row>
    <row r="21" spans="1:10" ht="15" thickBot="1" x14ac:dyDescent="0.35">
      <c r="A21" s="8"/>
      <c r="B21" s="32"/>
      <c r="C21" s="32"/>
      <c r="D21" s="30"/>
      <c r="E21" s="45"/>
      <c r="F21" s="34"/>
      <c r="G21" s="45"/>
      <c r="H21" s="45"/>
      <c r="I21" s="45"/>
      <c r="J21" s="46"/>
    </row>
    <row r="25" spans="1:10" x14ac:dyDescent="0.3">
      <c r="D25" s="66"/>
    </row>
    <row r="26" spans="1:10" x14ac:dyDescent="0.3">
      <c r="D26" s="6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J2" sqref="J2"/>
    </sheetView>
  </sheetViews>
  <sheetFormatPr defaultRowHeight="14.4" x14ac:dyDescent="0.3"/>
  <cols>
    <col min="1" max="1" width="11.6640625" customWidth="1"/>
    <col min="2" max="2" width="14.88671875" customWidth="1"/>
    <col min="3" max="3" width="13.44140625" customWidth="1"/>
    <col min="4" max="4" width="34.6640625" customWidth="1"/>
    <col min="5" max="5" width="8.33203125" customWidth="1"/>
    <col min="6" max="6" width="7" customWidth="1"/>
    <col min="7" max="7" width="13.6640625" customWidth="1"/>
    <col min="8" max="9" width="7.109375" customWidth="1"/>
    <col min="10" max="10" width="11.441406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67" t="s">
        <v>54</v>
      </c>
      <c r="C1" s="68"/>
      <c r="D1" s="69"/>
      <c r="E1" t="s">
        <v>48</v>
      </c>
      <c r="F1" s="11"/>
      <c r="I1" t="s">
        <v>1</v>
      </c>
      <c r="J1" s="12">
        <v>45352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 x14ac:dyDescent="0.35">
      <c r="A4" s="4" t="s">
        <v>12</v>
      </c>
      <c r="B4" s="5" t="s">
        <v>16</v>
      </c>
      <c r="C4" s="13" t="s">
        <v>33</v>
      </c>
      <c r="D4" s="14" t="s">
        <v>34</v>
      </c>
      <c r="E4" s="15">
        <v>60</v>
      </c>
      <c r="F4" s="16"/>
      <c r="G4" s="17">
        <v>12.84</v>
      </c>
      <c r="H4" s="17">
        <v>0.66</v>
      </c>
      <c r="I4" s="17">
        <v>0.12</v>
      </c>
      <c r="J4" s="18">
        <v>2.2799999999999998</v>
      </c>
    </row>
    <row r="5" spans="1:10" ht="12" customHeight="1" thickBot="1" x14ac:dyDescent="0.35">
      <c r="A5" s="6" t="s">
        <v>30</v>
      </c>
      <c r="B5" s="7" t="s">
        <v>18</v>
      </c>
      <c r="C5" s="19" t="s">
        <v>35</v>
      </c>
      <c r="D5" s="20" t="s">
        <v>36</v>
      </c>
      <c r="E5" s="15">
        <v>240</v>
      </c>
      <c r="F5" s="21"/>
      <c r="G5" s="22">
        <v>286.66000000000003</v>
      </c>
      <c r="H5" s="22">
        <v>29.46</v>
      </c>
      <c r="I5" s="22">
        <v>9.85</v>
      </c>
      <c r="J5" s="23">
        <v>20.03</v>
      </c>
    </row>
    <row r="6" spans="1:10" ht="15" customHeight="1" thickBot="1" x14ac:dyDescent="0.35">
      <c r="A6" s="6"/>
      <c r="B6" s="7" t="s">
        <v>32</v>
      </c>
      <c r="C6" s="19" t="s">
        <v>37</v>
      </c>
      <c r="D6" s="20" t="s">
        <v>38</v>
      </c>
      <c r="E6" s="15">
        <v>200</v>
      </c>
      <c r="F6" s="21"/>
      <c r="G6" s="22">
        <v>49.96</v>
      </c>
      <c r="H6" s="22">
        <v>0.06</v>
      </c>
      <c r="I6" s="22">
        <v>0.01</v>
      </c>
      <c r="J6" s="23">
        <v>10.16</v>
      </c>
    </row>
    <row r="7" spans="1:10" ht="15" thickBot="1" x14ac:dyDescent="0.35">
      <c r="A7" s="6"/>
      <c r="B7" s="24" t="s">
        <v>20</v>
      </c>
      <c r="C7" s="25" t="s">
        <v>23</v>
      </c>
      <c r="D7" s="26" t="s">
        <v>13</v>
      </c>
      <c r="E7" s="15">
        <v>30</v>
      </c>
      <c r="F7" s="27"/>
      <c r="G7" s="27">
        <v>62.38</v>
      </c>
      <c r="H7" s="27">
        <v>2.2799999999999998</v>
      </c>
      <c r="I7" s="27">
        <v>0.24</v>
      </c>
      <c r="J7" s="28">
        <v>10.35</v>
      </c>
    </row>
    <row r="8" spans="1:10" ht="15" thickBot="1" x14ac:dyDescent="0.35">
      <c r="A8" s="6"/>
      <c r="B8" s="24" t="s">
        <v>21</v>
      </c>
      <c r="C8" s="29" t="s">
        <v>24</v>
      </c>
      <c r="D8" s="30" t="s">
        <v>22</v>
      </c>
      <c r="E8" s="15">
        <v>20</v>
      </c>
      <c r="F8" s="31"/>
      <c r="G8" s="27">
        <v>83.12</v>
      </c>
      <c r="H8" s="27">
        <v>1.96</v>
      </c>
      <c r="I8" s="27">
        <v>0.4</v>
      </c>
      <c r="J8" s="28">
        <v>17.920000000000002</v>
      </c>
    </row>
    <row r="9" spans="1:10" ht="15" customHeight="1" thickBot="1" x14ac:dyDescent="0.35">
      <c r="A9" s="8"/>
      <c r="B9" s="32"/>
      <c r="C9" s="32"/>
      <c r="D9" s="30"/>
      <c r="E9" s="33">
        <v>550</v>
      </c>
      <c r="F9" s="10">
        <v>107.93</v>
      </c>
      <c r="G9" s="34">
        <v>493.82</v>
      </c>
      <c r="H9" s="34">
        <v>35.18</v>
      </c>
      <c r="I9" s="34">
        <v>10.7</v>
      </c>
      <c r="J9" s="35">
        <v>64.19</v>
      </c>
    </row>
    <row r="10" spans="1:10" ht="15" customHeight="1" x14ac:dyDescent="0.3">
      <c r="A10" s="6" t="s">
        <v>15</v>
      </c>
      <c r="B10" s="9" t="s">
        <v>16</v>
      </c>
      <c r="C10" s="48" t="s">
        <v>33</v>
      </c>
      <c r="D10" s="49" t="s">
        <v>49</v>
      </c>
      <c r="E10" s="50">
        <v>60</v>
      </c>
      <c r="F10" s="51"/>
      <c r="G10" s="52">
        <v>8.4600000000000009</v>
      </c>
      <c r="H10" s="52">
        <v>0.48</v>
      </c>
      <c r="I10" s="52">
        <v>0.06</v>
      </c>
      <c r="J10" s="53">
        <v>1.5</v>
      </c>
    </row>
    <row r="11" spans="1:10" ht="13.8" customHeight="1" x14ac:dyDescent="0.3">
      <c r="A11" s="6" t="s">
        <v>31</v>
      </c>
      <c r="B11" s="7" t="s">
        <v>17</v>
      </c>
      <c r="C11" s="19" t="s">
        <v>43</v>
      </c>
      <c r="D11" s="20" t="s">
        <v>44</v>
      </c>
      <c r="E11" s="40">
        <v>250</v>
      </c>
      <c r="F11" s="21"/>
      <c r="G11" s="22">
        <f>135.77/200*250</f>
        <v>169.71250000000001</v>
      </c>
      <c r="H11" s="22">
        <f>4.01/200*250</f>
        <v>5.0124999999999993</v>
      </c>
      <c r="I11" s="22">
        <f>5.03/200*250</f>
        <v>6.2875000000000005</v>
      </c>
      <c r="J11" s="23">
        <f>18.53/200*250</f>
        <v>23.162500000000001</v>
      </c>
    </row>
    <row r="12" spans="1:10" ht="15" thickBot="1" x14ac:dyDescent="0.35">
      <c r="A12" s="6"/>
      <c r="B12" s="7" t="s">
        <v>18</v>
      </c>
      <c r="C12" s="48" t="s">
        <v>50</v>
      </c>
      <c r="D12" s="54" t="s">
        <v>51</v>
      </c>
      <c r="E12" s="55">
        <v>100</v>
      </c>
      <c r="F12" s="56"/>
      <c r="G12" s="57">
        <f>257.3/90*100</f>
        <v>285.88888888888891</v>
      </c>
      <c r="H12" s="57">
        <f>17.57/90*100</f>
        <v>19.522222222222222</v>
      </c>
      <c r="I12" s="57">
        <f>15.7/90*100</f>
        <v>17.444444444444443</v>
      </c>
      <c r="J12" s="58">
        <f>11.43/90*100</f>
        <v>12.7</v>
      </c>
    </row>
    <row r="13" spans="1:10" x14ac:dyDescent="0.3">
      <c r="A13" s="6"/>
      <c r="B13" s="7" t="s">
        <v>19</v>
      </c>
      <c r="C13" s="48" t="s">
        <v>52</v>
      </c>
      <c r="D13" s="59" t="s">
        <v>53</v>
      </c>
      <c r="E13" s="60">
        <v>180</v>
      </c>
      <c r="F13" s="61"/>
      <c r="G13" s="61">
        <f>215.34/150*180</f>
        <v>258.40800000000002</v>
      </c>
      <c r="H13" s="61">
        <f>4.59/150*180</f>
        <v>5.508</v>
      </c>
      <c r="I13" s="61">
        <f>7.02/150*180</f>
        <v>8.4239999999999995</v>
      </c>
      <c r="J13" s="62">
        <f>33.46/150*180</f>
        <v>40.152000000000001</v>
      </c>
    </row>
    <row r="14" spans="1:10" x14ac:dyDescent="0.3">
      <c r="A14" s="6"/>
      <c r="B14" s="7" t="s">
        <v>28</v>
      </c>
      <c r="C14" s="19" t="s">
        <v>45</v>
      </c>
      <c r="D14" s="20" t="s">
        <v>46</v>
      </c>
      <c r="E14" s="40">
        <v>200</v>
      </c>
      <c r="F14" s="21"/>
      <c r="G14" s="22">
        <v>85.42</v>
      </c>
      <c r="H14" s="22">
        <v>1.04</v>
      </c>
      <c r="I14" s="22">
        <v>0.06</v>
      </c>
      <c r="J14" s="23">
        <v>20.18</v>
      </c>
    </row>
    <row r="15" spans="1:10" x14ac:dyDescent="0.3">
      <c r="A15" s="6"/>
      <c r="B15" s="7" t="s">
        <v>20</v>
      </c>
      <c r="C15" s="19" t="s">
        <v>23</v>
      </c>
      <c r="D15" s="20" t="s">
        <v>13</v>
      </c>
      <c r="E15" s="40">
        <v>30</v>
      </c>
      <c r="F15" s="21"/>
      <c r="G15" s="22">
        <v>62.38</v>
      </c>
      <c r="H15" s="22">
        <v>2.2799999999999998</v>
      </c>
      <c r="I15" s="22">
        <v>0.24</v>
      </c>
      <c r="J15" s="23">
        <v>10.35</v>
      </c>
    </row>
    <row r="16" spans="1:10" x14ac:dyDescent="0.3">
      <c r="A16" s="6"/>
      <c r="B16" s="7" t="s">
        <v>21</v>
      </c>
      <c r="C16" s="19" t="s">
        <v>24</v>
      </c>
      <c r="D16" s="20" t="s">
        <v>22</v>
      </c>
      <c r="E16" s="40">
        <v>20</v>
      </c>
      <c r="F16" s="22"/>
      <c r="G16" s="22">
        <v>83.12</v>
      </c>
      <c r="H16" s="22">
        <v>1.96</v>
      </c>
      <c r="I16" s="22">
        <v>0.4</v>
      </c>
      <c r="J16" s="23">
        <v>17.920000000000002</v>
      </c>
    </row>
    <row r="17" spans="1:10" x14ac:dyDescent="0.3">
      <c r="A17" s="6"/>
      <c r="B17" s="24"/>
      <c r="C17" s="24"/>
      <c r="D17" s="26"/>
      <c r="E17" s="42">
        <f>SUM(E10:E16)</f>
        <v>840</v>
      </c>
      <c r="F17" s="47">
        <v>107.93</v>
      </c>
      <c r="G17" s="47">
        <f t="shared" ref="G17:J17" si="0">SUM(G10:G16)</f>
        <v>953.3893888888889</v>
      </c>
      <c r="H17" s="47">
        <f t="shared" si="0"/>
        <v>35.802722222222222</v>
      </c>
      <c r="I17" s="47">
        <f t="shared" si="0"/>
        <v>32.915944444444449</v>
      </c>
      <c r="J17" s="47">
        <f t="shared" si="0"/>
        <v>125.9645</v>
      </c>
    </row>
    <row r="18" spans="1:10" ht="15" thickBot="1" x14ac:dyDescent="0.35">
      <c r="A18" s="8"/>
      <c r="B18" s="32"/>
      <c r="C18" s="32"/>
      <c r="D18" s="30"/>
      <c r="E18" s="45"/>
      <c r="F18" s="10"/>
      <c r="G18" s="45"/>
      <c r="H18" s="45"/>
      <c r="I18" s="45"/>
      <c r="J18" s="46"/>
    </row>
    <row r="19" spans="1:10" x14ac:dyDescent="0.3">
      <c r="A19" s="4" t="s">
        <v>14</v>
      </c>
      <c r="B19" s="36" t="s">
        <v>29</v>
      </c>
      <c r="C19" s="37" t="s">
        <v>39</v>
      </c>
      <c r="D19" s="14" t="s">
        <v>40</v>
      </c>
      <c r="E19" s="15">
        <v>60</v>
      </c>
      <c r="F19" s="17"/>
      <c r="G19" s="15">
        <v>139</v>
      </c>
      <c r="H19" s="15">
        <v>3.8</v>
      </c>
      <c r="I19" s="15">
        <v>3.4</v>
      </c>
      <c r="J19" s="38">
        <v>23.2</v>
      </c>
    </row>
    <row r="20" spans="1:10" x14ac:dyDescent="0.3">
      <c r="A20" s="6" t="s">
        <v>27</v>
      </c>
      <c r="B20" s="39" t="s">
        <v>28</v>
      </c>
      <c r="C20" s="39" t="s">
        <v>41</v>
      </c>
      <c r="D20" s="20" t="s">
        <v>42</v>
      </c>
      <c r="E20" s="40">
        <v>200</v>
      </c>
      <c r="F20" s="22"/>
      <c r="G20" s="40">
        <v>121.31</v>
      </c>
      <c r="H20" s="40">
        <v>0.55000000000000004</v>
      </c>
      <c r="I20" s="40">
        <v>0.03</v>
      </c>
      <c r="J20" s="41">
        <v>29.72</v>
      </c>
    </row>
    <row r="21" spans="1:10" ht="15" thickBot="1" x14ac:dyDescent="0.35">
      <c r="A21" s="8"/>
      <c r="B21" s="32"/>
      <c r="C21" s="32"/>
      <c r="D21" s="30"/>
      <c r="E21" s="33">
        <v>260</v>
      </c>
      <c r="F21" s="34">
        <v>33.15</v>
      </c>
      <c r="G21" s="33">
        <f>SUM(G19:G20)</f>
        <v>260.31</v>
      </c>
      <c r="H21" s="33">
        <f t="shared" ref="H21:J21" si="1">SUM(H19:H20)</f>
        <v>4.3499999999999996</v>
      </c>
      <c r="I21" s="33">
        <f t="shared" si="1"/>
        <v>3.4299999999999997</v>
      </c>
      <c r="J21" s="33">
        <f t="shared" si="1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b538fb6-2c83-4c8e-8cda-b7b10be1d46e"/>
    <ds:schemaRef ds:uri="3a7c9110-6d4a-410f-9b89-39fe6996b6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2024-02-01T03:37:48Z</cp:lastPrinted>
  <dcterms:created xsi:type="dcterms:W3CDTF">2021-05-20T08:28:34Z</dcterms:created>
  <dcterms:modified xsi:type="dcterms:W3CDTF">2024-02-28T10:09:47Z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