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bookViews>
    <workbookView xWindow="0" yWindow="0" windowWidth="23040" windowHeight="9192"/>
  </bookViews>
  <sheets>
    <sheet name="1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6" l="1"/>
  <c r="I8" i="6"/>
  <c r="H8" i="6"/>
  <c r="G8" i="6"/>
  <c r="J4" i="6"/>
  <c r="I4" i="6"/>
  <c r="H4" i="6"/>
  <c r="G4" i="6"/>
  <c r="J12" i="6" l="1"/>
  <c r="I12" i="6"/>
  <c r="H12" i="6"/>
  <c r="G12" i="6"/>
  <c r="H21" i="6" l="1"/>
  <c r="I21" i="6"/>
  <c r="J21" i="6"/>
  <c r="G21" i="6"/>
  <c r="E21" i="6"/>
  <c r="H9" i="6"/>
  <c r="I9" i="6"/>
  <c r="G9" i="6"/>
  <c r="J9" i="6"/>
  <c r="E9" i="6"/>
</calcChain>
</file>

<file path=xl/sharedStrings.xml><?xml version="1.0" encoding="utf-8"?>
<sst xmlns="http://schemas.openxmlformats.org/spreadsheetml/2006/main" count="60" uniqueCount="54">
  <si>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</si>
  <si>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</si>
  <si>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</si>
  <si>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</si>
  <si>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</si>
  <si>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</si>
  <si>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</si>
  <si>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</si>
  <si>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</si>
  <si>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</si>
  <si>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</si>
  <si>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</si>
  <si>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</si>
  <si>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</si>
  <si>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 xml:space="preserve">Хлеб пшеничный </t>
  </si>
  <si>
    <t>Завтрак 2</t>
  </si>
  <si>
    <t>Обед</t>
  </si>
  <si>
    <t>закуска</t>
  </si>
  <si>
    <t>1 блюдо</t>
  </si>
  <si>
    <t>2 блюдо</t>
  </si>
  <si>
    <t>хлеб бел.</t>
  </si>
  <si>
    <t>хлеб черн.</t>
  </si>
  <si>
    <t xml:space="preserve">Хлеб ржаной </t>
  </si>
  <si>
    <t>напиток</t>
  </si>
  <si>
    <t>№573/2021</t>
  </si>
  <si>
    <t>№574/2021</t>
  </si>
  <si>
    <t>Овощи натуральные (огурец свежий)</t>
  </si>
  <si>
    <t>ОВЗ</t>
  </si>
  <si>
    <t xml:space="preserve">Пудинг из творога </t>
  </si>
  <si>
    <t xml:space="preserve">молоко сгущеное </t>
  </si>
  <si>
    <t xml:space="preserve">Чай с сахаром </t>
  </si>
  <si>
    <t xml:space="preserve">Сдоба обыкновенная </t>
  </si>
  <si>
    <t>мучные изделия</t>
  </si>
  <si>
    <t>№550/2013</t>
  </si>
  <si>
    <t>Шанежка наливная</t>
  </si>
  <si>
    <t>№508/2013</t>
  </si>
  <si>
    <t>Компот из сухофруктов</t>
  </si>
  <si>
    <t>гор. Блюдо</t>
  </si>
  <si>
    <t>сладкое</t>
  </si>
  <si>
    <t>№284/2018</t>
  </si>
  <si>
    <t>№481/2013</t>
  </si>
  <si>
    <t>№457/2018</t>
  </si>
  <si>
    <t>№570/2013</t>
  </si>
  <si>
    <t>№134/2021</t>
  </si>
  <si>
    <t>№390/2013</t>
  </si>
  <si>
    <t>№256/2018</t>
  </si>
  <si>
    <t>№486/2018</t>
  </si>
  <si>
    <t>Суп-пюре из разных овощей</t>
  </si>
  <si>
    <t>Тефтели "Ёжики" в соусе</t>
  </si>
  <si>
    <t>Макароные изделия отварные</t>
  </si>
  <si>
    <t xml:space="preserve">Компот из свежих фруктов </t>
  </si>
  <si>
    <t>гарнир</t>
  </si>
  <si>
    <t>№ 106/2013</t>
  </si>
  <si>
    <t>МБОУ "Мысовская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</si>
</sst>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wrapText="1"/>
      <protection locked="0"/>
    </xf>
    <xf numFmtId="2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 vertical="top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0" borderId="0" xfId="0" applyAlignment="1">
      <alignment horizontal="center"/>
    </xf>
    <xf numFmtId="0" fontId="1" fillId="0" borderId="11" xfId="0" applyFont="1" applyBorder="1"/>
    <xf numFmtId="0" fontId="1" fillId="0" borderId="0" xfId="0" applyFont="1"/>
    <xf numFmtId="1" fontId="0" fillId="2" borderId="12" xfId="0" applyNumberForma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center"/>
      <protection locked="0"/>
    </xf>
    <xf numFmtId="2" fontId="2" fillId="2" borderId="12" xfId="0" applyNumberFormat="1" applyFont="1" applyFill="1" applyBorder="1" applyAlignment="1" applyProtection="1">
      <alignment horizontal="center"/>
      <protection locked="0"/>
    </xf>
    <xf numFmtId="0" fontId="0" fillId="3" borderId="9" xfId="0" applyFill="1" applyBorder="1"/>
    <xf numFmtId="0" fontId="0" fillId="4" borderId="9" xfId="0" applyFill="1" applyBorder="1" applyProtection="1">
      <protection locked="0"/>
    </xf>
    <xf numFmtId="0" fontId="0" fillId="4" borderId="9" xfId="0" applyFill="1" applyBorder="1" applyAlignment="1" applyProtection="1">
      <alignment wrapText="1"/>
      <protection locked="0"/>
    </xf>
    <xf numFmtId="1" fontId="0" fillId="4" borderId="9" xfId="0" applyNumberFormat="1" applyFill="1" applyBorder="1" applyAlignment="1" applyProtection="1">
      <alignment horizontal="center"/>
      <protection locked="0"/>
    </xf>
    <xf numFmtId="2" fontId="0" fillId="4" borderId="9" xfId="0" applyNumberFormat="1" applyFill="1" applyBorder="1" applyAlignment="1" applyProtection="1">
      <alignment horizontal="center"/>
      <protection locked="0"/>
    </xf>
    <xf numFmtId="1" fontId="0" fillId="4" borderId="10" xfId="0" applyNumberFormat="1" applyFill="1" applyBorder="1" applyAlignment="1" applyProtection="1">
      <alignment horizontal="center"/>
      <protection locked="0"/>
    </xf>
    <xf numFmtId="0" fontId="0" fillId="4" borderId="4" xfId="0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1" fontId="0" fillId="4" borderId="4" xfId="0" applyNumberFormat="1" applyFill="1" applyBorder="1" applyAlignment="1" applyProtection="1">
      <alignment horizontal="center"/>
      <protection locked="0"/>
    </xf>
    <xf numFmtId="2" fontId="0" fillId="4" borderId="4" xfId="0" applyNumberFormat="1" applyFill="1" applyBorder="1" applyAlignment="1" applyProtection="1">
      <alignment horizontal="center"/>
      <protection locked="0"/>
    </xf>
    <xf numFmtId="1" fontId="0" fillId="4" borderId="12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workbookViewId="0">
      <selection activeCell="F26" sqref="F26"/>
    </sheetView>
  </sheetViews>
  <sheetFormatPr defaultRowHeight="14.4" x14ac:dyDescent="0.3"/>
  <cols>
    <col min="1" max="1" width="13.33203125" customWidth="1"/>
    <col min="2" max="2" width="15.88671875" customWidth="1"/>
    <col min="3" max="3" width="12.109375" customWidth="1"/>
    <col min="4" max="4" width="29.109375" customWidth="1"/>
    <col min="5" max="5" width="10.6640625" customWidth="1"/>
    <col min="6" max="6" width="6.88671875" customWidth="1"/>
    <col min="7" max="7" width="13.33203125" customWidth="1"/>
    <col min="8" max="8" width="8.5546875" customWidth="1"/>
    <col min="9" max="9" width="9" customWidth="1"/>
    <col min="10" max="10" width="11.109375" customWidth="1"/>
  </cols>
  <sheetData>
    <row r="1" spans="1:11" x14ac:dyDescent="0.3">
      <c r="A1" t="s">
        <v>0</v>
      </c>
      <c r="B1" s="59" t="s">
        <v>53</v>
      </c>
      <c r="C1" s="60"/>
      <c r="D1" s="61"/>
      <c r="E1" t="s">
        <v>1</v>
      </c>
      <c r="F1" s="1"/>
      <c r="I1" t="s">
        <v>2</v>
      </c>
      <c r="J1" s="2">
        <v>44680</v>
      </c>
    </row>
    <row r="2" spans="1:11" ht="15" thickBot="1" x14ac:dyDescent="0.35"/>
    <row r="3" spans="1:11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 ht="29.25" customHeight="1" x14ac:dyDescent="0.3">
      <c r="A4" s="6" t="s">
        <v>13</v>
      </c>
      <c r="B4" s="58" t="s">
        <v>37</v>
      </c>
      <c r="C4" s="37" t="s">
        <v>39</v>
      </c>
      <c r="D4" s="7" t="s">
        <v>28</v>
      </c>
      <c r="E4" s="22">
        <v>150</v>
      </c>
      <c r="F4" s="8"/>
      <c r="G4" s="27">
        <f>298.77/160*150</f>
        <v>280.09687500000001</v>
      </c>
      <c r="H4" s="27">
        <f>29.78/160*150</f>
        <v>27.918750000000003</v>
      </c>
      <c r="I4" s="27">
        <f>7.25/160*150</f>
        <v>6.796875</v>
      </c>
      <c r="J4" s="28">
        <f>28.6/160*150</f>
        <v>26.812500000000004</v>
      </c>
    </row>
    <row r="5" spans="1:11" s="43" customFormat="1" ht="12" customHeight="1" thickBot="1" x14ac:dyDescent="0.35">
      <c r="A5" s="42"/>
      <c r="B5" s="10" t="s">
        <v>38</v>
      </c>
      <c r="C5" s="37" t="s">
        <v>40</v>
      </c>
      <c r="D5" s="11" t="s">
        <v>29</v>
      </c>
      <c r="E5" s="23">
        <v>30</v>
      </c>
      <c r="F5" s="29"/>
      <c r="G5" s="23">
        <v>37.35</v>
      </c>
      <c r="H5" s="23">
        <v>2.1</v>
      </c>
      <c r="I5" s="23">
        <v>2.5499999999999998</v>
      </c>
      <c r="J5" s="44">
        <v>1.5</v>
      </c>
    </row>
    <row r="6" spans="1:11" s="43" customFormat="1" ht="15" customHeight="1" thickBot="1" x14ac:dyDescent="0.35">
      <c r="A6" s="42"/>
      <c r="B6" s="40" t="s">
        <v>23</v>
      </c>
      <c r="C6" s="37" t="s">
        <v>41</v>
      </c>
      <c r="D6" s="20" t="s">
        <v>30</v>
      </c>
      <c r="E6" s="22">
        <v>200</v>
      </c>
      <c r="F6" s="31"/>
      <c r="G6" s="31">
        <v>39.92</v>
      </c>
      <c r="H6" s="31">
        <v>0</v>
      </c>
      <c r="I6" s="31">
        <v>0</v>
      </c>
      <c r="J6" s="32">
        <v>9.98</v>
      </c>
    </row>
    <row r="7" spans="1:11" x14ac:dyDescent="0.3">
      <c r="A7" s="9"/>
      <c r="B7" s="47" t="s">
        <v>32</v>
      </c>
      <c r="C7" s="37" t="s">
        <v>42</v>
      </c>
      <c r="D7" s="11" t="s">
        <v>31</v>
      </c>
      <c r="E7" s="23">
        <v>80</v>
      </c>
      <c r="F7" s="12"/>
      <c r="G7" s="29">
        <v>184.88</v>
      </c>
      <c r="H7" s="29">
        <v>4.75</v>
      </c>
      <c r="I7" s="29">
        <v>2.99</v>
      </c>
      <c r="J7" s="30">
        <v>34.75</v>
      </c>
    </row>
    <row r="8" spans="1:11" x14ac:dyDescent="0.3">
      <c r="A8" s="9"/>
      <c r="B8" s="10" t="s">
        <v>21</v>
      </c>
      <c r="C8" s="37" t="s">
        <v>25</v>
      </c>
      <c r="D8" s="11" t="s">
        <v>22</v>
      </c>
      <c r="E8" s="23">
        <v>40</v>
      </c>
      <c r="F8" s="29"/>
      <c r="G8" s="29">
        <f>62.34/30*40</f>
        <v>83.12</v>
      </c>
      <c r="H8" s="29">
        <f>1.47/30*40</f>
        <v>1.96</v>
      </c>
      <c r="I8" s="29">
        <f>0.3/30*40</f>
        <v>0.4</v>
      </c>
      <c r="J8" s="30">
        <f>13.44/30*40</f>
        <v>17.920000000000002</v>
      </c>
    </row>
    <row r="9" spans="1:11" ht="15" thickBot="1" x14ac:dyDescent="0.35">
      <c r="A9" s="9"/>
      <c r="B9" s="14"/>
      <c r="C9" s="14"/>
      <c r="D9" s="15"/>
      <c r="E9" s="25">
        <f>SUM(E4:E8)</f>
        <v>500</v>
      </c>
      <c r="F9" s="26">
        <v>78.52</v>
      </c>
      <c r="G9" s="26">
        <f>SUM(G4:G8)</f>
        <v>625.36687500000005</v>
      </c>
      <c r="H9" s="26">
        <f>SUM(H4:H8)</f>
        <v>36.728750000000005</v>
      </c>
      <c r="I9" s="26">
        <f>SUM(I4:I8)</f>
        <v>12.736875000000001</v>
      </c>
      <c r="J9" s="33">
        <f>SUM(J4:J8)</f>
        <v>90.962500000000006</v>
      </c>
    </row>
    <row r="10" spans="1:11" ht="15" customHeight="1" x14ac:dyDescent="0.3">
      <c r="A10" s="6" t="s">
        <v>15</v>
      </c>
      <c r="B10" s="47" t="s">
        <v>32</v>
      </c>
      <c r="C10" s="48" t="s">
        <v>33</v>
      </c>
      <c r="D10" s="49" t="s">
        <v>34</v>
      </c>
      <c r="E10" s="50">
        <v>60</v>
      </c>
      <c r="F10" s="51"/>
      <c r="G10" s="50">
        <v>139</v>
      </c>
      <c r="H10" s="50">
        <v>3.8</v>
      </c>
      <c r="I10" s="50">
        <v>3.4</v>
      </c>
      <c r="J10" s="52">
        <v>23.2</v>
      </c>
    </row>
    <row r="11" spans="1:11" x14ac:dyDescent="0.3">
      <c r="A11" s="9" t="s">
        <v>27</v>
      </c>
      <c r="B11" s="53" t="s">
        <v>23</v>
      </c>
      <c r="C11" s="53" t="s">
        <v>35</v>
      </c>
      <c r="D11" s="54" t="s">
        <v>36</v>
      </c>
      <c r="E11" s="55">
        <v>200</v>
      </c>
      <c r="F11" s="56"/>
      <c r="G11" s="55">
        <v>121.31</v>
      </c>
      <c r="H11" s="55">
        <v>0.55000000000000004</v>
      </c>
      <c r="I11" s="55">
        <v>0.03</v>
      </c>
      <c r="J11" s="57">
        <v>29.72</v>
      </c>
      <c r="K11" s="41"/>
    </row>
    <row r="12" spans="1:11" ht="15" thickBot="1" x14ac:dyDescent="0.35">
      <c r="A12" s="13"/>
      <c r="B12" s="14"/>
      <c r="C12" s="14"/>
      <c r="D12" s="15"/>
      <c r="E12" s="25">
        <v>200</v>
      </c>
      <c r="F12" s="26">
        <v>27.04</v>
      </c>
      <c r="G12" s="25">
        <f>SUM(G10:G11)</f>
        <v>260.31</v>
      </c>
      <c r="H12" s="25">
        <f t="shared" ref="H12:J12" si="0">SUM(H10:H11)</f>
        <v>4.3499999999999996</v>
      </c>
      <c r="I12" s="25">
        <f t="shared" si="0"/>
        <v>3.4299999999999997</v>
      </c>
      <c r="J12" s="25">
        <f t="shared" si="0"/>
        <v>52.92</v>
      </c>
      <c r="K12" s="41"/>
    </row>
    <row r="13" spans="1:11" ht="28.8" x14ac:dyDescent="0.3">
      <c r="A13" s="9" t="s">
        <v>16</v>
      </c>
      <c r="B13" s="16" t="s">
        <v>17</v>
      </c>
      <c r="C13" s="37" t="s">
        <v>52</v>
      </c>
      <c r="D13" s="17" t="s">
        <v>26</v>
      </c>
      <c r="E13" s="34">
        <v>60</v>
      </c>
      <c r="F13" s="18"/>
      <c r="G13" s="35">
        <v>8.4600000000000009</v>
      </c>
      <c r="H13" s="35">
        <v>0.48</v>
      </c>
      <c r="I13" s="35">
        <v>0.06</v>
      </c>
      <c r="J13" s="36">
        <v>1.5</v>
      </c>
      <c r="K13" s="41"/>
    </row>
    <row r="14" spans="1:11" ht="18.600000000000001" customHeight="1" x14ac:dyDescent="0.3">
      <c r="A14" s="9"/>
      <c r="B14" s="10" t="s">
        <v>18</v>
      </c>
      <c r="C14" s="37" t="s">
        <v>43</v>
      </c>
      <c r="D14" s="11" t="s">
        <v>47</v>
      </c>
      <c r="E14" s="23">
        <v>200</v>
      </c>
      <c r="F14" s="12"/>
      <c r="G14" s="29">
        <v>82.37</v>
      </c>
      <c r="H14" s="29">
        <v>2.4300000000000002</v>
      </c>
      <c r="I14" s="29">
        <v>3.82</v>
      </c>
      <c r="J14" s="30">
        <v>9.58</v>
      </c>
    </row>
    <row r="15" spans="1:11" ht="13.8" customHeight="1" x14ac:dyDescent="0.3">
      <c r="A15" s="9"/>
      <c r="B15" s="10" t="s">
        <v>19</v>
      </c>
      <c r="C15" s="37" t="s">
        <v>44</v>
      </c>
      <c r="D15" s="11" t="s">
        <v>48</v>
      </c>
      <c r="E15" s="23">
        <v>90</v>
      </c>
      <c r="F15" s="12"/>
      <c r="G15" s="45">
        <v>205.46</v>
      </c>
      <c r="H15" s="45">
        <v>8.3800000000000008</v>
      </c>
      <c r="I15" s="45">
        <v>15.02</v>
      </c>
      <c r="J15" s="46">
        <v>9.19</v>
      </c>
    </row>
    <row r="16" spans="1:11" ht="13.8" customHeight="1" x14ac:dyDescent="0.3">
      <c r="A16" s="9"/>
      <c r="B16" s="10" t="s">
        <v>51</v>
      </c>
      <c r="C16" s="37" t="s">
        <v>45</v>
      </c>
      <c r="D16" s="11" t="s">
        <v>49</v>
      </c>
      <c r="E16" s="23">
        <v>150</v>
      </c>
      <c r="F16" s="12"/>
      <c r="G16" s="45">
        <v>252.3</v>
      </c>
      <c r="H16" s="45">
        <v>7.06</v>
      </c>
      <c r="I16" s="45">
        <v>7.43</v>
      </c>
      <c r="J16" s="46">
        <v>39.299999999999997</v>
      </c>
    </row>
    <row r="17" spans="1:10" x14ac:dyDescent="0.3">
      <c r="A17" s="9"/>
      <c r="B17" s="10" t="s">
        <v>23</v>
      </c>
      <c r="C17" s="37" t="s">
        <v>46</v>
      </c>
      <c r="D17" s="11" t="s">
        <v>50</v>
      </c>
      <c r="E17" s="23">
        <v>200</v>
      </c>
      <c r="F17" s="12"/>
      <c r="G17" s="29">
        <v>48.8</v>
      </c>
      <c r="H17" s="29">
        <v>0.08</v>
      </c>
      <c r="I17" s="29">
        <v>0.08</v>
      </c>
      <c r="J17" s="30">
        <v>11.94</v>
      </c>
    </row>
    <row r="18" spans="1:10" x14ac:dyDescent="0.3">
      <c r="A18" s="9"/>
      <c r="B18" s="10" t="s">
        <v>20</v>
      </c>
      <c r="C18" s="37" t="s">
        <v>24</v>
      </c>
      <c r="D18" s="11" t="s">
        <v>14</v>
      </c>
      <c r="E18" s="23">
        <v>40</v>
      </c>
      <c r="F18" s="12"/>
      <c r="G18" s="29">
        <v>70.239999999999995</v>
      </c>
      <c r="H18" s="29">
        <v>3.04</v>
      </c>
      <c r="I18" s="29">
        <v>0.32</v>
      </c>
      <c r="J18" s="30">
        <v>13.8</v>
      </c>
    </row>
    <row r="19" spans="1:10" x14ac:dyDescent="0.3">
      <c r="A19" s="9"/>
      <c r="B19" s="10" t="s">
        <v>21</v>
      </c>
      <c r="C19" s="37" t="s">
        <v>25</v>
      </c>
      <c r="D19" s="11" t="s">
        <v>22</v>
      </c>
      <c r="E19" s="23">
        <v>30</v>
      </c>
      <c r="F19" s="29"/>
      <c r="G19" s="29">
        <v>62.34</v>
      </c>
      <c r="H19" s="29">
        <v>1.47</v>
      </c>
      <c r="I19" s="29">
        <v>0.3</v>
      </c>
      <c r="J19" s="30">
        <v>13.44</v>
      </c>
    </row>
    <row r="20" spans="1:10" x14ac:dyDescent="0.3">
      <c r="A20" s="9"/>
      <c r="B20" s="19"/>
      <c r="C20" s="19"/>
      <c r="D20" s="20"/>
      <c r="E20" s="21"/>
      <c r="F20" s="38"/>
      <c r="G20" s="24"/>
      <c r="H20" s="24"/>
      <c r="I20" s="24"/>
      <c r="J20" s="39"/>
    </row>
    <row r="21" spans="1:10" ht="15" thickBot="1" x14ac:dyDescent="0.35">
      <c r="A21" s="13"/>
      <c r="B21" s="14"/>
      <c r="C21" s="14"/>
      <c r="D21" s="15"/>
      <c r="E21" s="25">
        <f>SUM(E13:E20)</f>
        <v>770</v>
      </c>
      <c r="F21" s="26">
        <v>88.05</v>
      </c>
      <c r="G21" s="25">
        <f>SUM(G13:G20)</f>
        <v>729.97</v>
      </c>
      <c r="H21" s="25">
        <f t="shared" ref="H21:J21" si="1">SUM(H13:H20)</f>
        <v>22.939999999999998</v>
      </c>
      <c r="I21" s="25">
        <f t="shared" si="1"/>
        <v>27.029999999999998</v>
      </c>
      <c r="J21" s="25">
        <f t="shared" si="1"/>
        <v>98.749999999999986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3AAB71426A13F042A892DFAC21B4ED04" ma:contentTypeVersion="13" ma:contentTypeDescription="Создание документа." ma:contentTypeScope="" ma:versionID="b368e2f796ccc18725146eacc4fade2b">
  <xsd:schema xmlns:xsd="http://www.w3.org/2001/XMLSchema" xmlns:xs="http://www.w3.org/2001/XMLSchema" xmlns:p="http://schemas.microsoft.com/office/2006/metadata/properties" xmlns:ns3="db538fb6-2c83-4c8e-8cda-b7b10be1d46e" xmlns:ns4="3a7c9110-6d4a-410f-9b89-39fe6996b67b" targetNamespace="http://schemas.microsoft.com/office/2006/metadata/properties" ma:root="true" ma:fieldsID="a5a95a680c3c49b53da8f6669bb41bad" ns3:_="" ns4:_="">
    <xsd:import namespace="db538fb6-2c83-4c8e-8cda-b7b10be1d46e"/>
    <xsd:import namespace="3a7c9110-6d4a-410f-9b89-39fe6996b67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538fb6-2c83-4c8e-8cda-b7b10be1d4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7c9110-6d4a-410f-9b89-39fe6996b67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Совместно с подробностями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Хэш подсказки о совместном доступе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B8D07A2-8D24-44A5-BC53-562F02245B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75352B-6413-4B9C-8667-23486C0548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538fb6-2c83-4c8e-8cda-b7b10be1d46e"/>
    <ds:schemaRef ds:uri="3a7c9110-6d4a-410f-9b89-39fe6996b6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147DA3-546C-42E4-8EF7-6901AEEDA8BD}">
  <ds:schemaRefs>
    <ds:schemaRef ds:uri="db538fb6-2c83-4c8e-8cda-b7b10be1d46e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3a7c9110-6d4a-410f-9b89-39fe6996b67b"/>
    <ds:schemaRef ds:uri="http://purl.org/dc/terms/"/>
    <ds:schemaRef ds:uri="http://purl.org/dc/elements/1.1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Acer</cp:lastModifiedBy>
  <cp:lastPrinted>2022-03-17T07:32:07Z</cp:lastPrinted>
  <dcterms:created xsi:type="dcterms:W3CDTF">2021-05-20T08:28:34Z</dcterms:created>
  <dcterms:modified xsi:type="dcterms:W3CDTF">2022-04-25T03:22:55Z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0x0101003AAB71426A13F042A892DFAC21B4ED04</vt:lpwstr>
  </property>
</Properties>
</file>